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vim\Desktop\X\DA INVIARE\"/>
    </mc:Choice>
  </mc:AlternateContent>
  <xr:revisionPtr revIDLastSave="0" documentId="8_{B00D3668-54F1-4C2A-AC73-A55393E0FBED}" xr6:coauthVersionLast="47" xr6:coauthVersionMax="47" xr10:uidLastSave="{00000000-0000-0000-0000-000000000000}"/>
  <bookViews>
    <workbookView xWindow="-98" yWindow="-98" windowWidth="21795" windowHeight="12975" xr2:uid="{02B1B1FF-0BC9-402C-BFA5-B6FC5115285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S14" i="1"/>
  <c r="S15" i="1"/>
  <c r="S12" i="1"/>
  <c r="Q13" i="1"/>
  <c r="Q14" i="1"/>
  <c r="Q15" i="1"/>
  <c r="Q12" i="1"/>
  <c r="P13" i="1"/>
  <c r="P14" i="1"/>
  <c r="P15" i="1"/>
  <c r="P12" i="1"/>
  <c r="O13" i="1"/>
  <c r="O14" i="1"/>
  <c r="O15" i="1"/>
  <c r="O12" i="1"/>
  <c r="N13" i="1"/>
  <c r="N14" i="1"/>
  <c r="N15" i="1"/>
  <c r="M13" i="1"/>
  <c r="M14" i="1"/>
  <c r="M15" i="1"/>
  <c r="M12" i="1"/>
  <c r="L13" i="1"/>
  <c r="L14" i="1"/>
  <c r="L15" i="1"/>
  <c r="L12" i="1"/>
  <c r="M11" i="1"/>
  <c r="L11" i="1"/>
  <c r="Q11" i="1"/>
  <c r="P11" i="1"/>
  <c r="I11" i="1"/>
  <c r="H11" i="1"/>
  <c r="D11" i="1"/>
  <c r="D15" i="1" s="1"/>
  <c r="E11" i="1"/>
  <c r="E15" i="1" s="1"/>
  <c r="D13" i="1"/>
  <c r="D14" i="1"/>
  <c r="C13" i="1"/>
  <c r="C14" i="1"/>
  <c r="C15" i="1"/>
  <c r="C12" i="1"/>
  <c r="F15" i="1" l="1"/>
  <c r="E14" i="1"/>
  <c r="F14" i="1" s="1"/>
  <c r="H14" i="1" s="1"/>
  <c r="J14" i="1" s="1"/>
  <c r="E13" i="1"/>
  <c r="F13" i="1" s="1"/>
  <c r="D12" i="1"/>
  <c r="I15" i="1"/>
  <c r="H15" i="1"/>
  <c r="G15" i="1"/>
  <c r="I14" i="1"/>
  <c r="G14" i="1"/>
  <c r="I13" i="1"/>
  <c r="H13" i="1"/>
  <c r="J13" i="1" s="1"/>
  <c r="G13" i="1"/>
  <c r="E12" i="1"/>
  <c r="F12" i="1" s="1"/>
  <c r="J15" i="1" l="1"/>
  <c r="I12" i="1"/>
  <c r="H12" i="1"/>
  <c r="J12" i="1" s="1"/>
  <c r="G12" i="1"/>
  <c r="K13" i="1"/>
  <c r="K14" i="1"/>
  <c r="K15" i="1"/>
  <c r="N12" i="1" l="1"/>
  <c r="R14" i="1"/>
  <c r="K12" i="1"/>
  <c r="R13" i="1" l="1"/>
  <c r="R12" i="1" l="1"/>
  <c r="R15" i="1"/>
</calcChain>
</file>

<file path=xl/sharedStrings.xml><?xml version="1.0" encoding="utf-8"?>
<sst xmlns="http://schemas.openxmlformats.org/spreadsheetml/2006/main" count="27" uniqueCount="13">
  <si>
    <t xml:space="preserve"> primi 5 anni </t>
  </si>
  <si>
    <t>dal 6° anno</t>
  </si>
  <si>
    <t xml:space="preserve">tasse </t>
  </si>
  <si>
    <t>Ritenuta d'Acconto</t>
  </si>
  <si>
    <t>Inps</t>
  </si>
  <si>
    <t>totale</t>
  </si>
  <si>
    <t>disavanzo</t>
  </si>
  <si>
    <t>Partita IVA Codice Ateco 960909 x 67%</t>
  </si>
  <si>
    <t>somma incassata</t>
  </si>
  <si>
    <t>Lavoro autonomo occasionale</t>
  </si>
  <si>
    <t>Partita IVA Codice Ateco 855990 x 78%</t>
  </si>
  <si>
    <t>fuori occasionalità</t>
  </si>
  <si>
    <t>Abbiamo introdotto nei conteggi solo la R.A. del 20 %; in realtà le somme ricevute con il lavoro autonomo occasionale vanno in cumulo con gli altri redditi per cui potrebbero essere tassate al 23% o al 35% o anche recuperabili per soggetti a reddito zero. Abbiamo preso in considerazione una situazione media.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</si>
</sst>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\ &quot;€&quot;"/>
  </numFmts>
  <fonts count="4" x14ac:knownFonts="1">
    <font>
      <sz val="11"/>
      <color theme="1"/>
      <name val="Aptos Narrow"/>
      <family val="2"/>
      <scheme val="minor"/>
    </font>
    <font>
      <sz val="14"/>
      <color theme="1"/>
      <name val="Aptos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9" fontId="2" fillId="2" borderId="8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9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0" fontId="3" fillId="4" borderId="22" xfId="0" applyFont="1" applyFill="1" applyBorder="1" applyAlignment="1">
      <alignment horizontal="center" vertical="center"/>
    </xf>
    <xf numFmtId="9" fontId="2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9" fontId="2" fillId="5" borderId="15" xfId="0" applyNumberFormat="1" applyFont="1" applyFill="1" applyBorder="1" applyAlignment="1">
      <alignment horizontal="center" vertical="center"/>
    </xf>
    <xf numFmtId="10" fontId="2" fillId="5" borderId="14" xfId="0" applyNumberFormat="1" applyFont="1" applyFill="1" applyBorder="1" applyAlignment="1">
      <alignment horizontal="center" vertical="center"/>
    </xf>
    <xf numFmtId="10" fontId="2" fillId="5" borderId="16" xfId="0" applyNumberFormat="1" applyFont="1" applyFill="1" applyBorder="1" applyAlignment="1">
      <alignment horizontal="center" vertical="center"/>
    </xf>
    <xf numFmtId="4" fontId="2" fillId="5" borderId="16" xfId="0" applyNumberFormat="1" applyFont="1" applyFill="1" applyBorder="1"/>
    <xf numFmtId="4" fontId="3" fillId="5" borderId="16" xfId="0" applyNumberFormat="1" applyFont="1" applyFill="1" applyBorder="1"/>
    <xf numFmtId="0" fontId="2" fillId="5" borderId="16" xfId="0" applyFont="1" applyFill="1" applyBorder="1"/>
    <xf numFmtId="0" fontId="2" fillId="5" borderId="23" xfId="0" applyFont="1" applyFill="1" applyBorder="1"/>
    <xf numFmtId="1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6" xfId="0" applyFont="1" applyFill="1" applyBorder="1"/>
    <xf numFmtId="0" fontId="2" fillId="8" borderId="0" xfId="0" applyFont="1" applyFill="1"/>
    <xf numFmtId="6" fontId="3" fillId="6" borderId="11" xfId="0" applyNumberFormat="1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" fontId="2" fillId="2" borderId="13" xfId="0" applyNumberFormat="1" applyFont="1" applyFill="1" applyBorder="1"/>
    <xf numFmtId="4" fontId="3" fillId="4" borderId="13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/>
    <xf numFmtId="164" fontId="3" fillId="4" borderId="24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/>
    <xf numFmtId="164" fontId="3" fillId="4" borderId="1" xfId="0" applyNumberFormat="1" applyFont="1" applyFill="1" applyBorder="1" applyAlignment="1">
      <alignment horizontal="center" vertical="center"/>
    </xf>
    <xf numFmtId="8" fontId="2" fillId="7" borderId="1" xfId="0" applyNumberFormat="1" applyFont="1" applyFill="1" applyBorder="1" applyAlignment="1">
      <alignment horizontal="center" vertical="center"/>
    </xf>
    <xf numFmtId="8" fontId="3" fillId="4" borderId="6" xfId="0" applyNumberFormat="1" applyFont="1" applyFill="1" applyBorder="1" applyAlignment="1">
      <alignment horizontal="center" vertical="center"/>
    </xf>
    <xf numFmtId="6" fontId="3" fillId="6" borderId="5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/>
    <xf numFmtId="4" fontId="3" fillId="4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/>
    <xf numFmtId="164" fontId="3" fillId="4" borderId="20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2" borderId="10" xfId="0" applyNumberFormat="1" applyFont="1" applyFill="1" applyBorder="1"/>
    <xf numFmtId="4" fontId="3" fillId="4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/>
    <xf numFmtId="164" fontId="3" fillId="4" borderId="21" xfId="0" applyNumberFormat="1" applyFont="1" applyFill="1" applyBorder="1" applyAlignment="1">
      <alignment horizontal="center" vertical="center"/>
    </xf>
    <xf numFmtId="164" fontId="2" fillId="7" borderId="10" xfId="0" applyNumberFormat="1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164" fontId="2" fillId="7" borderId="10" xfId="0" applyNumberFormat="1" applyFont="1" applyFill="1" applyBorder="1"/>
    <xf numFmtId="164" fontId="3" fillId="4" borderId="10" xfId="0" applyNumberFormat="1" applyFont="1" applyFill="1" applyBorder="1" applyAlignment="1">
      <alignment horizontal="center" vertical="center"/>
    </xf>
    <xf numFmtId="8" fontId="2" fillId="7" borderId="10" xfId="0" applyNumberFormat="1" applyFont="1" applyFill="1" applyBorder="1" applyAlignment="1">
      <alignment horizontal="center" vertical="center"/>
    </xf>
    <xf numFmtId="8" fontId="3" fillId="4" borderId="9" xfId="0" applyNumberFormat="1" applyFont="1" applyFill="1" applyBorder="1" applyAlignment="1">
      <alignment horizontal="center" vertical="center"/>
    </xf>
    <xf numFmtId="6" fontId="3" fillId="9" borderId="26" xfId="0" applyNumberFormat="1" applyFont="1" applyFill="1" applyBorder="1" applyAlignment="1">
      <alignment horizontal="center" vertical="center"/>
    </xf>
    <xf numFmtId="165" fontId="2" fillId="9" borderId="2" xfId="0" applyNumberFormat="1" applyFont="1" applyFill="1" applyBorder="1" applyAlignment="1">
      <alignment horizontal="center" vertical="center"/>
    </xf>
    <xf numFmtId="164" fontId="2" fillId="9" borderId="14" xfId="0" applyNumberFormat="1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4" fontId="2" fillId="9" borderId="16" xfId="0" applyNumberFormat="1" applyFont="1" applyFill="1" applyBorder="1"/>
    <xf numFmtId="4" fontId="3" fillId="9" borderId="16" xfId="0" applyNumberFormat="1" applyFont="1" applyFill="1" applyBorder="1" applyAlignment="1">
      <alignment horizontal="center" vertical="center"/>
    </xf>
    <xf numFmtId="164" fontId="2" fillId="9" borderId="16" xfId="0" applyNumberFormat="1" applyFont="1" applyFill="1" applyBorder="1" applyAlignment="1">
      <alignment horizontal="center" vertical="center"/>
    </xf>
    <xf numFmtId="164" fontId="2" fillId="9" borderId="16" xfId="0" applyNumberFormat="1" applyFont="1" applyFill="1" applyBorder="1"/>
    <xf numFmtId="164" fontId="3" fillId="9" borderId="23" xfId="0" applyNumberFormat="1" applyFont="1" applyFill="1" applyBorder="1" applyAlignment="1">
      <alignment horizontal="center" vertical="center"/>
    </xf>
    <xf numFmtId="2" fontId="2" fillId="9" borderId="16" xfId="0" applyNumberFormat="1" applyFont="1" applyFill="1" applyBorder="1" applyAlignment="1">
      <alignment horizontal="center" vertical="center"/>
    </xf>
    <xf numFmtId="164" fontId="3" fillId="9" borderId="16" xfId="0" applyNumberFormat="1" applyFont="1" applyFill="1" applyBorder="1" applyAlignment="1">
      <alignment horizontal="center" vertical="center"/>
    </xf>
    <xf numFmtId="8" fontId="2" fillId="9" borderId="16" xfId="0" applyNumberFormat="1" applyFont="1" applyFill="1" applyBorder="1" applyAlignment="1">
      <alignment horizontal="center" vertical="center"/>
    </xf>
    <xf numFmtId="8" fontId="3" fillId="9" borderId="15" xfId="0" applyNumberFormat="1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C824C-BF13-4FEE-9016-A14F1322C56E}">
  <dimension ref="B2:U15"/>
  <sheetViews>
    <sheetView tabSelected="1" topLeftCell="E1" workbookViewId="0">
      <selection activeCell="R21" sqref="R21"/>
    </sheetView>
  </sheetViews>
  <sheetFormatPr defaultRowHeight="18" x14ac:dyDescent="0.55000000000000004"/>
  <cols>
    <col min="1" max="1" width="9.06640625" style="20"/>
    <col min="2" max="2" width="17.9296875" style="22" customWidth="1"/>
    <col min="3" max="3" width="24.53125" style="22" customWidth="1"/>
    <col min="4" max="4" width="14.1328125" style="22" customWidth="1"/>
    <col min="5" max="5" width="13.796875" style="22" customWidth="1"/>
    <col min="6" max="6" width="10.59765625" style="20" customWidth="1"/>
    <col min="7" max="7" width="11.1328125" style="20" customWidth="1"/>
    <col min="8" max="9" width="9.1328125" style="20" bestFit="1" customWidth="1"/>
    <col min="10" max="10" width="9.59765625" style="20" bestFit="1" customWidth="1"/>
    <col min="11" max="11" width="11.6640625" style="20" customWidth="1"/>
    <col min="12" max="12" width="9.59765625" style="20" bestFit="1" customWidth="1"/>
    <col min="13" max="13" width="9.1328125" style="20" bestFit="1" customWidth="1"/>
    <col min="14" max="14" width="11.53125" style="20" bestFit="1" customWidth="1"/>
    <col min="15" max="15" width="11.73046875" style="20" customWidth="1"/>
    <col min="16" max="17" width="9.59765625" style="20" bestFit="1" customWidth="1"/>
    <col min="18" max="18" width="11.53125" style="20" bestFit="1" customWidth="1"/>
    <col min="19" max="19" width="11.6640625" style="20" customWidth="1"/>
    <col min="20" max="20" width="9.06640625" style="20"/>
    <col min="21" max="21" width="12.9296875" style="20" customWidth="1"/>
    <col min="22" max="16384" width="9.06640625" style="20"/>
  </cols>
  <sheetData>
    <row r="2" spans="2:21" x14ac:dyDescent="0.55000000000000004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2:21" ht="14.25" customHeight="1" x14ac:dyDescent="0.55000000000000004">
      <c r="B4" s="21" t="s">
        <v>12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1" x14ac:dyDescent="0.55000000000000004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1" ht="18.399999999999999" thickBot="1" x14ac:dyDescent="0.6"/>
    <row r="7" spans="2:21" x14ac:dyDescent="0.55000000000000004">
      <c r="B7" s="12" t="s">
        <v>9</v>
      </c>
      <c r="C7" s="13"/>
      <c r="D7" s="9" t="s">
        <v>7</v>
      </c>
      <c r="E7" s="10"/>
      <c r="F7" s="10"/>
      <c r="G7" s="10"/>
      <c r="H7" s="10"/>
      <c r="I7" s="10"/>
      <c r="J7" s="10"/>
      <c r="K7" s="11"/>
      <c r="L7" s="14" t="s">
        <v>10</v>
      </c>
      <c r="M7" s="14"/>
      <c r="N7" s="14"/>
      <c r="O7" s="14"/>
      <c r="P7" s="14"/>
      <c r="Q7" s="14"/>
      <c r="R7" s="14"/>
      <c r="S7" s="15"/>
    </row>
    <row r="8" spans="2:21" x14ac:dyDescent="0.55000000000000004">
      <c r="B8" s="2"/>
      <c r="C8" s="23"/>
      <c r="D8" s="7" t="s">
        <v>0</v>
      </c>
      <c r="E8" s="8"/>
      <c r="F8" s="8"/>
      <c r="G8" s="8"/>
      <c r="H8" s="5" t="s">
        <v>1</v>
      </c>
      <c r="I8" s="5"/>
      <c r="J8" s="5"/>
      <c r="K8" s="6"/>
      <c r="L8" s="16" t="s">
        <v>0</v>
      </c>
      <c r="M8" s="16"/>
      <c r="N8" s="16"/>
      <c r="O8" s="16"/>
      <c r="P8" s="17" t="s">
        <v>1</v>
      </c>
      <c r="Q8" s="17"/>
      <c r="R8" s="17"/>
      <c r="S8" s="18"/>
    </row>
    <row r="9" spans="2:21" x14ac:dyDescent="0.55000000000000004">
      <c r="B9" s="2"/>
      <c r="C9" s="23"/>
      <c r="D9" s="24" t="s">
        <v>2</v>
      </c>
      <c r="E9" s="1" t="s">
        <v>4</v>
      </c>
      <c r="F9" s="25" t="s">
        <v>5</v>
      </c>
      <c r="G9" s="26" t="s">
        <v>6</v>
      </c>
      <c r="H9" s="1" t="s">
        <v>2</v>
      </c>
      <c r="I9" s="1" t="s">
        <v>4</v>
      </c>
      <c r="J9" s="1" t="s">
        <v>5</v>
      </c>
      <c r="K9" s="27" t="s">
        <v>6</v>
      </c>
      <c r="L9" s="4" t="s">
        <v>2</v>
      </c>
      <c r="M9" s="4" t="s">
        <v>4</v>
      </c>
      <c r="N9" s="17" t="s">
        <v>5</v>
      </c>
      <c r="O9" s="28" t="s">
        <v>6</v>
      </c>
      <c r="P9" s="4" t="s">
        <v>2</v>
      </c>
      <c r="Q9" s="4" t="s">
        <v>4</v>
      </c>
      <c r="R9" s="29" t="s">
        <v>5</v>
      </c>
      <c r="S9" s="30" t="s">
        <v>6</v>
      </c>
    </row>
    <row r="10" spans="2:21" ht="36.4" thickBot="1" x14ac:dyDescent="0.6">
      <c r="B10" s="3" t="s">
        <v>8</v>
      </c>
      <c r="C10" s="31" t="s">
        <v>3</v>
      </c>
      <c r="D10" s="32">
        <v>0.05</v>
      </c>
      <c r="E10" s="33">
        <v>26.07</v>
      </c>
      <c r="F10" s="34"/>
      <c r="G10" s="35"/>
      <c r="H10" s="36">
        <v>0.15</v>
      </c>
      <c r="I10" s="33">
        <v>26.07</v>
      </c>
      <c r="J10" s="37"/>
      <c r="K10" s="38"/>
      <c r="L10" s="39">
        <v>0.15</v>
      </c>
      <c r="M10" s="40">
        <v>0.26069999999999999</v>
      </c>
      <c r="N10" s="17"/>
      <c r="O10" s="28"/>
      <c r="P10" s="39">
        <v>0.15</v>
      </c>
      <c r="Q10" s="41">
        <v>26.07</v>
      </c>
      <c r="R10" s="42"/>
      <c r="S10" s="43"/>
    </row>
    <row r="11" spans="2:21" s="55" customFormat="1" ht="18.399999999999999" thickBot="1" x14ac:dyDescent="0.6">
      <c r="B11" s="44"/>
      <c r="C11" s="45">
        <v>0.2</v>
      </c>
      <c r="D11" s="46">
        <f>+D10*67%</f>
        <v>3.3500000000000002E-2</v>
      </c>
      <c r="E11" s="47">
        <f>26.07*67/10000</f>
        <v>0.17466900000000002</v>
      </c>
      <c r="F11" s="48"/>
      <c r="G11" s="49"/>
      <c r="H11" s="47">
        <f>+H10*67%</f>
        <v>0.10050000000000001</v>
      </c>
      <c r="I11" s="47">
        <f>26.07*67/10000</f>
        <v>0.17466900000000002</v>
      </c>
      <c r="J11" s="50"/>
      <c r="K11" s="51"/>
      <c r="L11" s="52">
        <f>+L10*78%</f>
        <v>0.11699999999999999</v>
      </c>
      <c r="M11" s="52">
        <f>+M10*78%</f>
        <v>0.203346</v>
      </c>
      <c r="N11" s="53"/>
      <c r="O11" s="53"/>
      <c r="P11" s="52">
        <f>+P10*67%</f>
        <v>0.10050000000000001</v>
      </c>
      <c r="Q11" s="52">
        <f>26.07*67/10000</f>
        <v>0.17466900000000002</v>
      </c>
      <c r="R11" s="53"/>
      <c r="S11" s="54"/>
    </row>
    <row r="12" spans="2:21" x14ac:dyDescent="0.55000000000000004">
      <c r="B12" s="56">
        <v>100</v>
      </c>
      <c r="C12" s="57">
        <f>+B12*$C$11</f>
        <v>20</v>
      </c>
      <c r="D12" s="58">
        <f>+B12*$D$11</f>
        <v>3.35</v>
      </c>
      <c r="E12" s="59">
        <f>+B12*$E$11</f>
        <v>17.466900000000003</v>
      </c>
      <c r="F12" s="60">
        <f>+D12+E12</f>
        <v>20.816900000000004</v>
      </c>
      <c r="G12" s="61">
        <f>+F12-C12</f>
        <v>0.81690000000000396</v>
      </c>
      <c r="H12" s="62">
        <f>+F12*$D$11</f>
        <v>0.69736615000000013</v>
      </c>
      <c r="I12" s="59">
        <f>+F12*$E$11</f>
        <v>3.6360671061000009</v>
      </c>
      <c r="J12" s="63">
        <f>+H12+I12</f>
        <v>4.3334332561000011</v>
      </c>
      <c r="K12" s="64">
        <f>+J12-G12</f>
        <v>3.5165332560999971</v>
      </c>
      <c r="L12" s="65">
        <f>+B12*$L$11</f>
        <v>11.7</v>
      </c>
      <c r="M12" s="41">
        <f>+B12*$M$11</f>
        <v>20.334599999999998</v>
      </c>
      <c r="N12" s="66">
        <f>+L12+M12</f>
        <v>32.034599999999998</v>
      </c>
      <c r="O12" s="67">
        <f>+N12-C12</f>
        <v>12.034599999999998</v>
      </c>
      <c r="P12" s="65">
        <f>+B12*$P$11</f>
        <v>10.050000000000001</v>
      </c>
      <c r="Q12" s="68">
        <f>+B12*$Q$11</f>
        <v>17.466900000000003</v>
      </c>
      <c r="R12" s="66">
        <f>+P12+Q12</f>
        <v>27.516900000000003</v>
      </c>
      <c r="S12" s="69">
        <f>+R12-C12</f>
        <v>7.5169000000000032</v>
      </c>
    </row>
    <row r="13" spans="2:21" x14ac:dyDescent="0.55000000000000004">
      <c r="B13" s="70">
        <v>300</v>
      </c>
      <c r="C13" s="71">
        <f t="shared" ref="C13:C15" si="0">+B13*$C$11</f>
        <v>60</v>
      </c>
      <c r="D13" s="72">
        <f t="shared" ref="D13:D15" si="1">+B13*$D$11</f>
        <v>10.050000000000001</v>
      </c>
      <c r="E13" s="1">
        <f t="shared" ref="E13:E15" si="2">+B13*$E$11</f>
        <v>52.400700000000008</v>
      </c>
      <c r="F13" s="73">
        <f t="shared" ref="F13:F15" si="3">+D13+E13</f>
        <v>62.450700000000012</v>
      </c>
      <c r="G13" s="74">
        <f t="shared" ref="G13:G15" si="4">+F13-C13</f>
        <v>2.4507000000000119</v>
      </c>
      <c r="H13" s="75">
        <f t="shared" ref="H13:H15" si="5">+F13*$D$11</f>
        <v>2.0920984500000004</v>
      </c>
      <c r="I13" s="1">
        <f t="shared" ref="I13:I15" si="6">+F13*$E$11</f>
        <v>10.908201318300003</v>
      </c>
      <c r="J13" s="76">
        <f t="shared" ref="J13:J15" si="7">+H13+I13</f>
        <v>13.000299768300003</v>
      </c>
      <c r="K13" s="77">
        <f t="shared" ref="K13:K15" si="8">+J13-G13</f>
        <v>10.549599768299991</v>
      </c>
      <c r="L13" s="65">
        <f t="shared" ref="L13:L15" si="9">+B13*$L$11</f>
        <v>35.099999999999994</v>
      </c>
      <c r="M13" s="41">
        <f t="shared" ref="M13:M15" si="10">+B13*$M$11</f>
        <v>61.003799999999998</v>
      </c>
      <c r="N13" s="66">
        <f t="shared" ref="N13:N15" si="11">+L13+M13</f>
        <v>96.103799999999993</v>
      </c>
      <c r="O13" s="67">
        <f t="shared" ref="O13:O15" si="12">+N13-C13</f>
        <v>36.103799999999993</v>
      </c>
      <c r="P13" s="65">
        <f t="shared" ref="P13:P15" si="13">+B13*$P$11</f>
        <v>30.150000000000002</v>
      </c>
      <c r="Q13" s="68">
        <f t="shared" ref="Q13:Q15" si="14">+B13*$Q$11</f>
        <v>52.400700000000008</v>
      </c>
      <c r="R13" s="66">
        <f t="shared" ref="R13:R15" si="15">+P13+Q13</f>
        <v>82.550700000000006</v>
      </c>
      <c r="S13" s="69">
        <f t="shared" ref="S13:S15" si="16">+R13-C13</f>
        <v>22.550700000000006</v>
      </c>
    </row>
    <row r="14" spans="2:21" ht="18.399999999999999" thickBot="1" x14ac:dyDescent="0.6">
      <c r="B14" s="70">
        <v>1000</v>
      </c>
      <c r="C14" s="78">
        <f t="shared" si="0"/>
        <v>200</v>
      </c>
      <c r="D14" s="79">
        <f t="shared" si="1"/>
        <v>33.5</v>
      </c>
      <c r="E14" s="80">
        <f t="shared" si="2"/>
        <v>174.66900000000001</v>
      </c>
      <c r="F14" s="81">
        <f t="shared" si="3"/>
        <v>208.16900000000001</v>
      </c>
      <c r="G14" s="82">
        <f t="shared" si="4"/>
        <v>8.1690000000000111</v>
      </c>
      <c r="H14" s="83">
        <f t="shared" si="5"/>
        <v>6.9736615000000004</v>
      </c>
      <c r="I14" s="80">
        <f t="shared" si="6"/>
        <v>36.360671061000005</v>
      </c>
      <c r="J14" s="84">
        <f t="shared" si="7"/>
        <v>43.334332561000004</v>
      </c>
      <c r="K14" s="85">
        <f t="shared" si="8"/>
        <v>35.165332560999992</v>
      </c>
      <c r="L14" s="86">
        <f t="shared" si="9"/>
        <v>117</v>
      </c>
      <c r="M14" s="87">
        <f t="shared" si="10"/>
        <v>203.346</v>
      </c>
      <c r="N14" s="88">
        <f t="shared" si="11"/>
        <v>320.346</v>
      </c>
      <c r="O14" s="89">
        <f t="shared" si="12"/>
        <v>120.346</v>
      </c>
      <c r="P14" s="86">
        <f t="shared" si="13"/>
        <v>100.5</v>
      </c>
      <c r="Q14" s="90">
        <f t="shared" si="14"/>
        <v>174.66900000000001</v>
      </c>
      <c r="R14" s="88">
        <f t="shared" si="15"/>
        <v>275.16899999999998</v>
      </c>
      <c r="S14" s="91">
        <f t="shared" si="16"/>
        <v>75.168999999999983</v>
      </c>
    </row>
    <row r="15" spans="2:21" ht="18.399999999999999" thickBot="1" x14ac:dyDescent="0.6">
      <c r="B15" s="92">
        <v>5000</v>
      </c>
      <c r="C15" s="93">
        <f t="shared" si="0"/>
        <v>1000</v>
      </c>
      <c r="D15" s="94">
        <f t="shared" si="1"/>
        <v>167.5</v>
      </c>
      <c r="E15" s="95">
        <f t="shared" si="2"/>
        <v>873.34500000000014</v>
      </c>
      <c r="F15" s="96">
        <f t="shared" si="3"/>
        <v>1040.8450000000003</v>
      </c>
      <c r="G15" s="97">
        <f t="shared" si="4"/>
        <v>40.845000000000255</v>
      </c>
      <c r="H15" s="98">
        <f t="shared" si="5"/>
        <v>34.868307500000007</v>
      </c>
      <c r="I15" s="95">
        <f t="shared" si="6"/>
        <v>181.80335530500005</v>
      </c>
      <c r="J15" s="99">
        <f t="shared" si="7"/>
        <v>216.67166280500007</v>
      </c>
      <c r="K15" s="100">
        <f t="shared" si="8"/>
        <v>175.82666280499981</v>
      </c>
      <c r="L15" s="98">
        <f t="shared" si="9"/>
        <v>585</v>
      </c>
      <c r="M15" s="101">
        <f t="shared" si="10"/>
        <v>1016.73</v>
      </c>
      <c r="N15" s="99">
        <f t="shared" si="11"/>
        <v>1601.73</v>
      </c>
      <c r="O15" s="102">
        <f t="shared" si="12"/>
        <v>601.73</v>
      </c>
      <c r="P15" s="98">
        <f t="shared" si="13"/>
        <v>502.50000000000006</v>
      </c>
      <c r="Q15" s="103">
        <f t="shared" si="14"/>
        <v>873.34500000000014</v>
      </c>
      <c r="R15" s="99">
        <f t="shared" si="15"/>
        <v>1375.8450000000003</v>
      </c>
      <c r="S15" s="104">
        <f t="shared" si="16"/>
        <v>375.84500000000025</v>
      </c>
      <c r="T15" s="105" t="s">
        <v>11</v>
      </c>
      <c r="U15" s="106"/>
    </row>
  </sheetData>
  <mergeCells count="17">
    <mergeCell ref="F9:F10"/>
    <mergeCell ref="O9:O10"/>
    <mergeCell ref="N9:N10"/>
    <mergeCell ref="B2:N2"/>
    <mergeCell ref="B4:M5"/>
    <mergeCell ref="H8:K8"/>
    <mergeCell ref="D8:G8"/>
    <mergeCell ref="D7:K7"/>
    <mergeCell ref="B7:C7"/>
    <mergeCell ref="L7:S7"/>
    <mergeCell ref="L8:O8"/>
    <mergeCell ref="P8:S8"/>
    <mergeCell ref="S9:S10"/>
    <mergeCell ref="R9:R10"/>
    <mergeCell ref="T15:U15"/>
    <mergeCell ref="G9:G10"/>
    <mergeCell ref="K9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Parolin Parolin</dc:creator>
  <cp:lastModifiedBy>Parolin Parolin</cp:lastModifiedBy>
  <dcterms:created xsi:type="dcterms:W3CDTF">2024-12-01T22:54:54Z</dcterms:created>
  <dcterms:modified xsi:type="dcterms:W3CDTF">2024-12-06T12:05:17Z</dcterms:modified>
</cp:coreProperties>
</file>